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definedNames>
    <definedName name="_xlnm.Print_Titles" localSheetId="0">Sheet1!$5:$5</definedName>
  </definedNames>
  <calcPr calcId="144525"/>
</workbook>
</file>

<file path=xl/sharedStrings.xml><?xml version="1.0" encoding="utf-8"?>
<sst xmlns="http://schemas.openxmlformats.org/spreadsheetml/2006/main" count="76" uniqueCount="62">
  <si>
    <t>附件：</t>
  </si>
  <si>
    <t>车八岭国家级自然保护区和岭南国家公园阳山片区综合能力提升项目资金分配建议表</t>
  </si>
  <si>
    <t xml:space="preserve">单位：万元  </t>
  </si>
  <si>
    <t>序号</t>
  </si>
  <si>
    <t>项目名称</t>
  </si>
  <si>
    <t>项目资金额度</t>
  </si>
  <si>
    <t>建设内容</t>
  </si>
  <si>
    <t>实施单位</t>
  </si>
  <si>
    <t>具体额度</t>
  </si>
  <si>
    <t>具体实施内容</t>
  </si>
  <si>
    <t>资金下达计划</t>
  </si>
  <si>
    <t>2024年</t>
  </si>
  <si>
    <t>2025年</t>
  </si>
  <si>
    <t>合计</t>
  </si>
  <si>
    <t>一、车八岭国家级自然保护区综合能力提升</t>
  </si>
  <si>
    <t>小计</t>
  </si>
  <si>
    <t>（一）</t>
  </si>
  <si>
    <t>科研监测能力提升</t>
  </si>
  <si>
    <t>综合科学考察报告及总体规划可行性研究报告编制</t>
  </si>
  <si>
    <t>广东省车八岭国家级自热保护区管理局</t>
  </si>
  <si>
    <t>广东车八岭国家级自然保护区管理局</t>
  </si>
  <si>
    <t>脊椎动物（兽类、鸟类、两栖爬行类、鱼类）、节肢动物（昆虫）、土壤动物、植物及植被；大型真菌、水生动物；景观（栖息地）及人类活动（威胁因素）；土壤和水文气候等调查；编制《广东车八岭国家级自然保护区总体规划（2023-2032）》可行性研究报告。</t>
  </si>
  <si>
    <t>碳汇和水文监测</t>
  </si>
  <si>
    <t>以植物为中心，开展植被类型、覆盖度和植被物候信息调查，估算森林地上植被的碳储量，构建地上碳储量与遥感卫片相关参数间的数量关系；开展土壤微生物和土壤碳库调查，完成地上-地下植物碳储量的异速关系构建；完善保护区森林水文调查基础设施建设，实现保护区森林水源涵养的评估和监测。</t>
  </si>
  <si>
    <t>岭南山地森林生物多样性野外科学观测研究站建设</t>
  </si>
  <si>
    <t>对标已建的生物多样性国家级野外科学观测研究站及建设规范，系统梳理车八岭保护区在台站能力建设方面的差距与不足，查漏补缺，高标准建设岭南山地森林生物多样性野外科学观测研究站。将野外台站建设成集监测、科研、科普和社会服务于一体的创新载体。</t>
  </si>
  <si>
    <t xml:space="preserve">保护区实景三维建设 </t>
  </si>
  <si>
    <t>通过无人机、激光雷达，建立保护区实景三维（包括全区地形级实景三维、博物馆室内外三维重建及展示系统、负氧离子小道和森林奇径生态廊道720°全景、20公顷森林样地每木实景三维）</t>
  </si>
  <si>
    <t>智慧生态监测云服务平台建设与能力提升</t>
  </si>
  <si>
    <t>保护区生态监测数据管理平台100万元，保护区生态监测数据可视化平台100万元，保护区鸟类声学智能监测与评估系统120万元，保护区生态保护科普大模型服务100万元，保护区生态监测云服务平台升级优化100万元。</t>
  </si>
  <si>
    <t>（二）</t>
  </si>
  <si>
    <t>科普宣教能力提升</t>
  </si>
  <si>
    <t>研学楼改造提升</t>
  </si>
  <si>
    <r>
      <t>除保留整体框架外，对研学楼四层（25间房间）</t>
    </r>
    <r>
      <rPr>
        <sz val="14"/>
        <color rgb="FFFF0000"/>
        <rFont val="宋体"/>
        <charset val="134"/>
        <scheme val="minor"/>
      </rPr>
      <t>统一</t>
    </r>
    <r>
      <rPr>
        <sz val="14"/>
        <rFont val="宋体"/>
        <charset val="134"/>
        <scheme val="minor"/>
      </rPr>
      <t>改造，配套适老化设施，安装电梯。</t>
    </r>
  </si>
  <si>
    <t>安全用电改造</t>
  </si>
  <si>
    <t>增容变压器，老化线路更换，办公楼、科研楼、自然博物馆、研学楼等重新布设电缆，更换老旧线路，规整保护区所属的所有电线。</t>
  </si>
  <si>
    <t>保护管理站绿化美化提升</t>
  </si>
  <si>
    <t>拆除车八岭保护管理站危房，增加绿化面积，对原有旧房进行改造提升；对车八岭保护管理站、樟栋水保护管理站、企岭下保护管理站3个基层站进行修缮提升；在两边保护管理站大门门岗处增设进出车辆识别系统，在重要进山入口处增设视频监控系统。</t>
  </si>
  <si>
    <t>车八岭世界生物圈保护区入口形象提升</t>
  </si>
  <si>
    <t>包括设计方案、现场施工等。</t>
  </si>
  <si>
    <t>第二个十年评估专家咨询及专刊报道</t>
  </si>
  <si>
    <t>车八岭世界生物圈保护区第二个十年评估期间的专家咨询、人与生物圈期刊专刊报道、评审会议资料等费用。</t>
  </si>
  <si>
    <t>自然教育物料设计与制作</t>
  </si>
  <si>
    <t>用于创新制作自然教育文创产品。</t>
  </si>
  <si>
    <t>二、岭南国家公园阳山片区综合能力提升</t>
  </si>
  <si>
    <t>智慧研学体验能力提升</t>
  </si>
  <si>
    <t>阳山秤架自然教育径建设</t>
  </si>
  <si>
    <t>广东南岭国家级自然保护区管理局</t>
  </si>
  <si>
    <t>按照岭南国家公园总体规划、基础设施规划等，完善“南岭智慧研学体验区”建设，开展阳山区域“一馆两园两径”建设，结合已入库的项目，补充完善秤架自然教育径，连通秤架科普馆、秤架珍稀植物园、干坑古树公园、秤架古驿道。具体内容：以森林体验为主要形式，完成约2公里森林体验步道建设，完善导览牌、指向牌、警示牌、垃圾桶、座椅、卫生间、过河平桥、挡土墙、水电工程、绿化修复、入口标识、候车亭等配套建设，为公众提供形式多样的森林生态生物多样性主题科普宣教和自然体验活动，在森林中探索的同时学到自然科普知识，从走近自然到感受自然，敬畏自然，进而爱上自然，使游览者感悟自然之美，体验健康生活。</t>
  </si>
  <si>
    <t>入口标识设计及试点建设</t>
  </si>
  <si>
    <t>一是开展阳山、五指山入口标识设计。包含规划、建筑方案设计和附属设施设计（标识区域的景观提升、交通停车设施、配套建筑设计）；二是试点建设一处，包括建筑工程、景观提升工程、标识系统工程等。</t>
  </si>
  <si>
    <t>实景三维建设</t>
  </si>
  <si>
    <t>开展实景三维建设，包括地形级实景三维、城市级实景三维，用于对外展示科普。</t>
  </si>
  <si>
    <t>阳山地质博物馆展陈及户外科普宣教提升</t>
  </si>
  <si>
    <t>阳山地质博物馆展陈及
户外科普宣教提升</t>
  </si>
  <si>
    <t>阳山县林业局</t>
  </si>
  <si>
    <t>阳山林业局</t>
  </si>
  <si>
    <t>对现有的阳山地质博物馆进行室内改造提升，重点开展地质博物馆室内基础工程、地质博物馆室内展览工程、户外科普宣教提升等项目建设。其中，地质博物馆室内基础工程包括土建工程、安装工程、基础装饰工程、附属工程。地质博物馆室内展览工程包括陈列布展、科普、互动场景应用和电气系统安装。户外科普宣教提升包括科普场所布设、绿化修复、户外水电系统及无人解说。</t>
  </si>
  <si>
    <t>（三）</t>
  </si>
  <si>
    <t>生态监测通信网络覆盖方案编制及人工智能识别研发</t>
  </si>
  <si>
    <t>广东省林业科学研究院</t>
  </si>
  <si>
    <t>设计岭南国家公园阳山片区等区域生态监测通信网络覆盖实施方案一套；通过梳理各类用户对生态监测数据及相关知识数据分析、应答能力的需求，收集整理相关知识数据，利用运算分析设备的硬件能力结合人工智能技术研发训练相关分析模型，组织形成面向不同用户类型的三个专题知识库，并开发人工智能智慧分析问答系统及配套APP一套。</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</si>
</sst>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6">
    <font>
      <sz val="11"/>
      <color theme="1"/>
      <name val="宋体"/>
      <charset val="134"/>
      <scheme val="minor"/>
    </font>
    <font>
      <sz val="11"/>
      <name val="宋体"/>
      <charset val="134"/>
      <scheme val="minor"/>
    </font>
    <font>
      <sz val="14"/>
      <name val="宋体"/>
      <charset val="134"/>
      <scheme val="minor"/>
    </font>
    <font>
      <b/>
      <sz val="24"/>
      <name val="宋体"/>
      <charset val="134"/>
      <scheme val="minor"/>
    </font>
    <font>
      <b/>
      <sz val="14"/>
      <name val="宋体"/>
      <charset val="134"/>
      <scheme val="minor"/>
    </font>
    <font>
      <b/>
      <sz val="18"/>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4"/>
      <color rgb="FFFF00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15" borderId="0" applyNumberFormat="0" applyBorder="0" applyAlignment="0" applyProtection="0">
      <alignment vertical="center"/>
    </xf>
    <xf numFmtId="0" fontId="6" fillId="19" borderId="0" applyNumberFormat="0" applyBorder="0" applyAlignment="0" applyProtection="0">
      <alignment vertical="center"/>
    </xf>
    <xf numFmtId="0" fontId="9" fillId="10" borderId="0" applyNumberFormat="0" applyBorder="0" applyAlignment="0" applyProtection="0">
      <alignment vertical="center"/>
    </xf>
    <xf numFmtId="0" fontId="6" fillId="14" borderId="0" applyNumberFormat="0" applyBorder="0" applyAlignment="0" applyProtection="0">
      <alignment vertical="center"/>
    </xf>
    <xf numFmtId="0" fontId="6" fillId="20" borderId="0" applyNumberFormat="0" applyBorder="0" applyAlignment="0" applyProtection="0">
      <alignment vertical="center"/>
    </xf>
    <xf numFmtId="0" fontId="9" fillId="17" borderId="0" applyNumberFormat="0" applyBorder="0" applyAlignment="0" applyProtection="0">
      <alignment vertical="center"/>
    </xf>
    <xf numFmtId="0" fontId="6" fillId="16" borderId="0" applyNumberFormat="0" applyBorder="0" applyAlignment="0" applyProtection="0">
      <alignment vertical="center"/>
    </xf>
    <xf numFmtId="0" fontId="10" fillId="0" borderId="14" applyNumberFormat="0" applyFill="0" applyAlignment="0" applyProtection="0">
      <alignment vertical="center"/>
    </xf>
    <xf numFmtId="0" fontId="16" fillId="0" borderId="0" applyNumberFormat="0" applyFill="0" applyBorder="0" applyAlignment="0" applyProtection="0">
      <alignment vertical="center"/>
    </xf>
    <xf numFmtId="0" fontId="15" fillId="0" borderId="1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11" applyNumberFormat="0" applyFill="0" applyAlignment="0" applyProtection="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4" fillId="0" borderId="0" applyNumberFormat="0" applyFill="0" applyBorder="0" applyAlignment="0" applyProtection="0">
      <alignment vertical="center"/>
    </xf>
    <xf numFmtId="0" fontId="6" fillId="23" borderId="0" applyNumberFormat="0" applyBorder="0" applyAlignment="0" applyProtection="0">
      <alignment vertical="center"/>
    </xf>
    <xf numFmtId="0" fontId="9" fillId="22" borderId="0" applyNumberFormat="0" applyBorder="0" applyAlignment="0" applyProtection="0">
      <alignment vertical="center"/>
    </xf>
    <xf numFmtId="0" fontId="18" fillId="0" borderId="11" applyNumberFormat="0" applyFill="0" applyAlignment="0" applyProtection="0">
      <alignment vertical="center"/>
    </xf>
    <xf numFmtId="0" fontId="17" fillId="0" borderId="0" applyNumberFormat="0" applyFill="0" applyBorder="0" applyAlignment="0" applyProtection="0">
      <alignment vertical="center"/>
    </xf>
    <xf numFmtId="0" fontId="6" fillId="12" borderId="0" applyNumberFormat="0" applyBorder="0" applyAlignment="0" applyProtection="0">
      <alignment vertical="center"/>
    </xf>
    <xf numFmtId="44" fontId="0" fillId="0" borderId="0" applyFont="0" applyFill="0" applyBorder="0" applyAlignment="0" applyProtection="0">
      <alignment vertical="center"/>
    </xf>
    <xf numFmtId="0" fontId="6" fillId="25" borderId="0" applyNumberFormat="0" applyBorder="0" applyAlignment="0" applyProtection="0">
      <alignment vertical="center"/>
    </xf>
    <xf numFmtId="0" fontId="19" fillId="26" borderId="15"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24" borderId="0" applyNumberFormat="0" applyBorder="0" applyAlignment="0" applyProtection="0">
      <alignment vertical="center"/>
    </xf>
    <xf numFmtId="0" fontId="21" fillId="30" borderId="15" applyNumberFormat="0" applyAlignment="0" applyProtection="0">
      <alignment vertical="center"/>
    </xf>
    <xf numFmtId="0" fontId="22" fillId="26" borderId="16" applyNumberFormat="0" applyAlignment="0" applyProtection="0">
      <alignment vertical="center"/>
    </xf>
    <xf numFmtId="0" fontId="23" fillId="31" borderId="17" applyNumberFormat="0" applyAlignment="0" applyProtection="0">
      <alignment vertical="center"/>
    </xf>
    <xf numFmtId="0" fontId="24" fillId="0" borderId="18" applyNumberFormat="0" applyFill="0" applyAlignment="0" applyProtection="0">
      <alignment vertical="center"/>
    </xf>
    <xf numFmtId="0" fontId="9" fillId="21" borderId="0" applyNumberFormat="0" applyBorder="0" applyAlignment="0" applyProtection="0">
      <alignment vertical="center"/>
    </xf>
    <xf numFmtId="0" fontId="9" fillId="32" borderId="0" applyNumberFormat="0" applyBorder="0" applyAlignment="0" applyProtection="0">
      <alignment vertical="center"/>
    </xf>
    <xf numFmtId="0" fontId="0" fillId="11" borderId="12" applyNumberFormat="0" applyFont="0" applyAlignment="0" applyProtection="0">
      <alignment vertical="center"/>
    </xf>
    <xf numFmtId="0" fontId="12" fillId="0" borderId="0" applyNumberFormat="0" applyFill="0" applyBorder="0" applyAlignment="0" applyProtection="0">
      <alignment vertical="center"/>
    </xf>
    <xf numFmtId="0" fontId="11" fillId="7" borderId="0" applyNumberFormat="0" applyBorder="0" applyAlignment="0" applyProtection="0">
      <alignment vertical="center"/>
    </xf>
    <xf numFmtId="0" fontId="10" fillId="0" borderId="0" applyNumberFormat="0" applyFill="0" applyBorder="0" applyAlignment="0" applyProtection="0">
      <alignment vertical="center"/>
    </xf>
    <xf numFmtId="0" fontId="9" fillId="6" borderId="0" applyNumberFormat="0" applyBorder="0" applyAlignment="0" applyProtection="0">
      <alignment vertical="center"/>
    </xf>
    <xf numFmtId="0" fontId="8" fillId="5"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9" fillId="13" borderId="0" applyNumberFormat="0" applyBorder="0" applyAlignment="0" applyProtection="0">
      <alignment vertical="center"/>
    </xf>
    <xf numFmtId="0" fontId="6" fillId="2" borderId="0" applyNumberFormat="0" applyBorder="0" applyAlignment="0" applyProtection="0">
      <alignment vertical="center"/>
    </xf>
    <xf numFmtId="0" fontId="9" fillId="18" borderId="0" applyNumberFormat="0" applyBorder="0" applyAlignment="0" applyProtection="0">
      <alignment vertical="center"/>
    </xf>
    <xf numFmtId="0" fontId="6" fillId="9" borderId="0" applyNumberFormat="0" applyBorder="0" applyAlignment="0" applyProtection="0">
      <alignment vertical="center"/>
    </xf>
    <xf numFmtId="0" fontId="9" fillId="27"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2" fillId="0" borderId="0" xfId="0" applyFont="1" applyFill="1" applyAlignment="1">
      <alignment horizontal="right" vertical="center" wrapText="1"/>
    </xf>
    <xf numFmtId="0" fontId="4"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righ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abSelected="1" zoomScale="70" zoomScaleNormal="70" topLeftCell="A16" workbookViewId="0">
      <selection activeCell="O24" sqref="O24"/>
    </sheetView>
  </sheetViews>
  <sheetFormatPr defaultColWidth="9" defaultRowHeight="18"/>
  <cols>
    <col min="1" max="1" width="9" style="3"/>
    <col min="2" max="2" width="25.7166666666667" style="3" customWidth="1"/>
    <col min="3" max="3" width="22.8666666666667" style="3" customWidth="1"/>
    <col min="4" max="4" width="32.6083333333333" style="3" customWidth="1"/>
    <col min="5" max="5" width="29.4583333333333" style="3" hidden="1" customWidth="1"/>
    <col min="6" max="6" width="18.2083333333333" style="3" customWidth="1"/>
    <col min="7" max="7" width="14.8166666666667" style="4" customWidth="1"/>
    <col min="8" max="8" width="94.8166666666667" style="3" customWidth="1"/>
    <col min="9" max="9" width="18.9166666666667" style="1" customWidth="1"/>
    <col min="10" max="10" width="11.6" style="1" customWidth="1"/>
    <col min="11" max="12" width="9" style="5" customWidth="1"/>
    <col min="13" max="16384" width="9" style="5"/>
  </cols>
  <sheetData>
    <row r="1" ht="57" customHeight="1" spans="1:10">
      <c r="A1" s="6" t="s">
        <v>0</v>
      </c>
      <c r="B1" s="6"/>
      <c r="C1" s="6"/>
      <c r="D1" s="6"/>
      <c r="E1" s="6"/>
      <c r="F1" s="6"/>
      <c r="G1" s="6"/>
      <c r="H1" s="6"/>
      <c r="I1" s="6"/>
      <c r="J1" s="6"/>
    </row>
    <row r="2" ht="63" customHeight="1" spans="1:10">
      <c r="A2" s="7" t="s">
        <v>1</v>
      </c>
      <c r="B2" s="7"/>
      <c r="C2" s="7"/>
      <c r="D2" s="7"/>
      <c r="E2" s="7"/>
      <c r="F2" s="7"/>
      <c r="G2" s="7"/>
      <c r="H2" s="7"/>
      <c r="I2" s="7"/>
      <c r="J2" s="7"/>
    </row>
    <row r="3" ht="40" customHeight="1" spans="1:10">
      <c r="A3" s="8" t="s">
        <v>2</v>
      </c>
      <c r="B3" s="8"/>
      <c r="C3" s="8"/>
      <c r="D3" s="8"/>
      <c r="E3" s="8"/>
      <c r="F3" s="8"/>
      <c r="G3" s="8"/>
      <c r="H3" s="8"/>
      <c r="I3" s="8"/>
      <c r="J3" s="8"/>
    </row>
    <row r="4" customFormat="1" ht="40" customHeight="1" spans="1:10">
      <c r="A4" s="9" t="s">
        <v>3</v>
      </c>
      <c r="B4" s="9" t="s">
        <v>4</v>
      </c>
      <c r="C4" s="9" t="s">
        <v>5</v>
      </c>
      <c r="D4" s="9" t="s">
        <v>6</v>
      </c>
      <c r="E4" s="20"/>
      <c r="F4" s="9" t="s">
        <v>7</v>
      </c>
      <c r="G4" s="9" t="s">
        <v>8</v>
      </c>
      <c r="H4" s="9" t="s">
        <v>9</v>
      </c>
      <c r="I4" s="9" t="s">
        <v>10</v>
      </c>
      <c r="J4" s="9"/>
    </row>
    <row r="5" s="1" customFormat="1" ht="41" customHeight="1" spans="1:10">
      <c r="A5" s="9"/>
      <c r="B5" s="9"/>
      <c r="C5" s="9"/>
      <c r="D5" s="9"/>
      <c r="E5" s="16"/>
      <c r="F5" s="9"/>
      <c r="G5" s="9"/>
      <c r="H5" s="9"/>
      <c r="I5" s="9" t="s">
        <v>11</v>
      </c>
      <c r="J5" s="9" t="s">
        <v>12</v>
      </c>
    </row>
    <row r="6" s="2" customFormat="1" ht="45" customHeight="1" spans="1:10">
      <c r="A6" s="10" t="s">
        <v>13</v>
      </c>
      <c r="B6" s="11"/>
      <c r="C6" s="11"/>
      <c r="D6" s="11"/>
      <c r="E6" s="18"/>
      <c r="F6" s="18"/>
      <c r="G6" s="21">
        <f>G7+G19</f>
        <v>5500</v>
      </c>
      <c r="H6" s="16"/>
      <c r="I6" s="16">
        <f>I7+I19</f>
        <v>2750</v>
      </c>
      <c r="J6" s="16">
        <f>J7+J19</f>
        <v>2750</v>
      </c>
    </row>
    <row r="7" s="2" customFormat="1" ht="51" customHeight="1" spans="1:10">
      <c r="A7" s="12" t="s">
        <v>14</v>
      </c>
      <c r="B7" s="13"/>
      <c r="C7" s="13"/>
      <c r="D7" s="14"/>
      <c r="E7" s="16" t="s">
        <v>15</v>
      </c>
      <c r="F7" s="16"/>
      <c r="G7" s="9">
        <f>SUM(G8:G18)</f>
        <v>3240</v>
      </c>
      <c r="H7" s="16"/>
      <c r="I7" s="16">
        <v>1000</v>
      </c>
      <c r="J7" s="16">
        <f>J8+J13</f>
        <v>2240</v>
      </c>
    </row>
    <row r="8" s="3" customFormat="1" ht="61" customHeight="1" spans="1:10">
      <c r="A8" s="15" t="s">
        <v>16</v>
      </c>
      <c r="B8" s="15" t="s">
        <v>17</v>
      </c>
      <c r="C8" s="15">
        <f>SUM(G8:G12)</f>
        <v>2110</v>
      </c>
      <c r="D8" s="16" t="s">
        <v>18</v>
      </c>
      <c r="E8" s="16" t="s">
        <v>19</v>
      </c>
      <c r="F8" s="15" t="s">
        <v>20</v>
      </c>
      <c r="G8" s="16">
        <v>230</v>
      </c>
      <c r="H8" s="22" t="s">
        <v>21</v>
      </c>
      <c r="I8" s="15">
        <v>660</v>
      </c>
      <c r="J8" s="15">
        <f>C8-I8</f>
        <v>1450</v>
      </c>
    </row>
    <row r="9" s="3" customFormat="1" ht="99" customHeight="1" spans="1:10">
      <c r="A9" s="17"/>
      <c r="B9" s="17"/>
      <c r="C9" s="17"/>
      <c r="D9" s="16" t="s">
        <v>22</v>
      </c>
      <c r="E9" s="16" t="s">
        <v>19</v>
      </c>
      <c r="F9" s="17"/>
      <c r="G9" s="16">
        <v>200</v>
      </c>
      <c r="H9" s="22" t="s">
        <v>23</v>
      </c>
      <c r="I9" s="17"/>
      <c r="J9" s="17"/>
    </row>
    <row r="10" s="3" customFormat="1" ht="100" customHeight="1" spans="1:10">
      <c r="A10" s="17"/>
      <c r="B10" s="17"/>
      <c r="C10" s="17"/>
      <c r="D10" s="16" t="s">
        <v>24</v>
      </c>
      <c r="E10" s="16" t="s">
        <v>19</v>
      </c>
      <c r="F10" s="17"/>
      <c r="G10" s="16">
        <v>480</v>
      </c>
      <c r="H10" s="22" t="s">
        <v>25</v>
      </c>
      <c r="I10" s="17"/>
      <c r="J10" s="17"/>
    </row>
    <row r="11" s="3" customFormat="1" ht="88" customHeight="1" spans="1:10">
      <c r="A11" s="17"/>
      <c r="B11" s="17"/>
      <c r="C11" s="17"/>
      <c r="D11" s="16" t="s">
        <v>26</v>
      </c>
      <c r="E11" s="16"/>
      <c r="F11" s="17"/>
      <c r="G11" s="16">
        <v>680</v>
      </c>
      <c r="H11" s="22" t="s">
        <v>27</v>
      </c>
      <c r="I11" s="17"/>
      <c r="J11" s="17"/>
    </row>
    <row r="12" s="3" customFormat="1" ht="88" customHeight="1" spans="1:10">
      <c r="A12" s="17"/>
      <c r="B12" s="17"/>
      <c r="C12" s="17"/>
      <c r="D12" s="16" t="s">
        <v>28</v>
      </c>
      <c r="E12" s="16"/>
      <c r="F12" s="17"/>
      <c r="G12" s="16">
        <v>520</v>
      </c>
      <c r="H12" s="22" t="s">
        <v>29</v>
      </c>
      <c r="I12" s="17"/>
      <c r="J12" s="17"/>
    </row>
    <row r="13" s="3" customFormat="1" ht="67" customHeight="1" spans="1:10">
      <c r="A13" s="15" t="s">
        <v>30</v>
      </c>
      <c r="B13" s="15" t="s">
        <v>31</v>
      </c>
      <c r="C13" s="15">
        <f>SUM(G13:G18)</f>
        <v>1130</v>
      </c>
      <c r="D13" s="16" t="s">
        <v>32</v>
      </c>
      <c r="E13" s="16" t="s">
        <v>19</v>
      </c>
      <c r="F13" s="17"/>
      <c r="G13" s="16">
        <v>300</v>
      </c>
      <c r="H13" s="22" t="s">
        <v>33</v>
      </c>
      <c r="I13" s="15">
        <v>340</v>
      </c>
      <c r="J13" s="15">
        <f>C13-I13</f>
        <v>790</v>
      </c>
    </row>
    <row r="14" s="3" customFormat="1" ht="67" customHeight="1" spans="1:10">
      <c r="A14" s="17"/>
      <c r="B14" s="17"/>
      <c r="C14" s="17"/>
      <c r="D14" s="16" t="s">
        <v>34</v>
      </c>
      <c r="E14" s="16" t="s">
        <v>19</v>
      </c>
      <c r="F14" s="17"/>
      <c r="G14" s="16">
        <v>250</v>
      </c>
      <c r="H14" s="22" t="s">
        <v>35</v>
      </c>
      <c r="I14" s="17"/>
      <c r="J14" s="17"/>
    </row>
    <row r="15" s="3" customFormat="1" ht="67" customHeight="1" spans="1:10">
      <c r="A15" s="17"/>
      <c r="B15" s="17"/>
      <c r="C15" s="17"/>
      <c r="D15" s="16" t="s">
        <v>36</v>
      </c>
      <c r="E15" s="16" t="s">
        <v>19</v>
      </c>
      <c r="F15" s="17"/>
      <c r="G15" s="16">
        <v>180</v>
      </c>
      <c r="H15" s="22" t="s">
        <v>37</v>
      </c>
      <c r="I15" s="17"/>
      <c r="J15" s="17"/>
    </row>
    <row r="16" s="3" customFormat="1" ht="61" customHeight="1" spans="1:10">
      <c r="A16" s="17"/>
      <c r="B16" s="17"/>
      <c r="C16" s="17"/>
      <c r="D16" s="16" t="s">
        <v>38</v>
      </c>
      <c r="E16" s="16" t="s">
        <v>19</v>
      </c>
      <c r="F16" s="17"/>
      <c r="G16" s="16">
        <v>150</v>
      </c>
      <c r="H16" s="22" t="s">
        <v>39</v>
      </c>
      <c r="I16" s="17"/>
      <c r="J16" s="17"/>
    </row>
    <row r="17" s="3" customFormat="1" ht="61" customHeight="1" spans="1:10">
      <c r="A17" s="17"/>
      <c r="B17" s="17"/>
      <c r="C17" s="17"/>
      <c r="D17" s="16" t="s">
        <v>40</v>
      </c>
      <c r="E17" s="16" t="s">
        <v>19</v>
      </c>
      <c r="F17" s="17"/>
      <c r="G17" s="16">
        <v>50</v>
      </c>
      <c r="H17" s="22" t="s">
        <v>41</v>
      </c>
      <c r="I17" s="17"/>
      <c r="J17" s="17"/>
    </row>
    <row r="18" s="3" customFormat="1" ht="61" customHeight="1" spans="1:10">
      <c r="A18" s="17"/>
      <c r="B18" s="17"/>
      <c r="C18" s="17"/>
      <c r="D18" s="16" t="s">
        <v>42</v>
      </c>
      <c r="E18" s="16" t="s">
        <v>19</v>
      </c>
      <c r="F18" s="23"/>
      <c r="G18" s="16">
        <v>200</v>
      </c>
      <c r="H18" s="22" t="s">
        <v>43</v>
      </c>
      <c r="I18" s="23"/>
      <c r="J18" s="23"/>
    </row>
    <row r="19" s="3" customFormat="1" ht="61" customHeight="1" spans="1:10">
      <c r="A19" s="12" t="s">
        <v>44</v>
      </c>
      <c r="B19" s="13"/>
      <c r="C19" s="13"/>
      <c r="D19" s="14"/>
      <c r="E19" s="18" t="s">
        <v>15</v>
      </c>
      <c r="F19" s="18"/>
      <c r="G19" s="9">
        <f>SUM(G20:G24)</f>
        <v>2260</v>
      </c>
      <c r="H19" s="18"/>
      <c r="I19" s="16">
        <f>SUM(I20:I24)</f>
        <v>1750</v>
      </c>
      <c r="J19" s="16">
        <f>SUM(J20:J24)</f>
        <v>510</v>
      </c>
    </row>
    <row r="20" s="3" customFormat="1" ht="159" customHeight="1" spans="1:10">
      <c r="A20" s="16" t="s">
        <v>16</v>
      </c>
      <c r="B20" s="16" t="s">
        <v>45</v>
      </c>
      <c r="C20" s="16">
        <v>1000</v>
      </c>
      <c r="D20" s="18" t="s">
        <v>46</v>
      </c>
      <c r="E20" s="11"/>
      <c r="F20" s="24" t="s">
        <v>47</v>
      </c>
      <c r="G20" s="15">
        <v>1000</v>
      </c>
      <c r="H20" s="25" t="s">
        <v>48</v>
      </c>
      <c r="I20" s="15">
        <v>500</v>
      </c>
      <c r="J20" s="15">
        <v>500</v>
      </c>
    </row>
    <row r="21" s="3" customFormat="1" ht="66" customHeight="1" spans="1:10">
      <c r="A21" s="16"/>
      <c r="B21" s="16"/>
      <c r="C21" s="16"/>
      <c r="D21" s="18" t="s">
        <v>49</v>
      </c>
      <c r="E21" s="11"/>
      <c r="F21" s="26"/>
      <c r="G21" s="17"/>
      <c r="H21" s="25" t="s">
        <v>50</v>
      </c>
      <c r="I21" s="17"/>
      <c r="J21" s="17"/>
    </row>
    <row r="22" ht="72" customHeight="1" spans="1:12">
      <c r="A22" s="19"/>
      <c r="B22" s="19"/>
      <c r="C22" s="16"/>
      <c r="D22" s="18" t="s">
        <v>51</v>
      </c>
      <c r="E22" s="10" t="s">
        <v>47</v>
      </c>
      <c r="F22" s="27"/>
      <c r="G22" s="23"/>
      <c r="H22" s="22" t="s">
        <v>52</v>
      </c>
      <c r="I22" s="23"/>
      <c r="J22" s="23"/>
      <c r="K22" s="3"/>
      <c r="L22" s="3"/>
    </row>
    <row r="23" ht="107" customHeight="1" spans="1:10">
      <c r="A23" s="19" t="s">
        <v>30</v>
      </c>
      <c r="B23" s="19" t="s">
        <v>53</v>
      </c>
      <c r="C23" s="16">
        <v>1100</v>
      </c>
      <c r="D23" s="16" t="s">
        <v>54</v>
      </c>
      <c r="E23" s="16" t="s">
        <v>55</v>
      </c>
      <c r="F23" s="16" t="s">
        <v>56</v>
      </c>
      <c r="G23" s="16">
        <v>1100</v>
      </c>
      <c r="H23" s="22" t="s">
        <v>57</v>
      </c>
      <c r="I23" s="16">
        <v>1100</v>
      </c>
      <c r="J23" s="16">
        <v>0</v>
      </c>
    </row>
    <row r="24" ht="96" customHeight="1" spans="1:10">
      <c r="A24" s="19" t="s">
        <v>58</v>
      </c>
      <c r="B24" s="19" t="s">
        <v>59</v>
      </c>
      <c r="C24" s="16">
        <v>160</v>
      </c>
      <c r="D24" s="16" t="s">
        <v>59</v>
      </c>
      <c r="E24" s="16" t="s">
        <v>60</v>
      </c>
      <c r="F24" s="16" t="s">
        <v>60</v>
      </c>
      <c r="G24" s="16">
        <v>160</v>
      </c>
      <c r="H24" s="22" t="s">
        <v>61</v>
      </c>
      <c r="I24" s="16">
        <v>150</v>
      </c>
      <c r="J24" s="16">
        <v>10</v>
      </c>
    </row>
    <row r="25" ht="64" customHeight="1"/>
    <row r="26" ht="64" customHeight="1"/>
  </sheetData>
  <mergeCells count="32">
    <mergeCell ref="A1:J1"/>
    <mergeCell ref="A2:J2"/>
    <mergeCell ref="A3:J3"/>
    <mergeCell ref="I4:J4"/>
    <mergeCell ref="A6:E6"/>
    <mergeCell ref="A7:D7"/>
    <mergeCell ref="A19:D19"/>
    <mergeCell ref="A4:A5"/>
    <mergeCell ref="A8:A12"/>
    <mergeCell ref="A13:A18"/>
    <mergeCell ref="A20:A22"/>
    <mergeCell ref="B4:B5"/>
    <mergeCell ref="B8:B12"/>
    <mergeCell ref="B13:B18"/>
    <mergeCell ref="B20:B22"/>
    <mergeCell ref="C4:C5"/>
    <mergeCell ref="C8:C12"/>
    <mergeCell ref="C13:C18"/>
    <mergeCell ref="C20:C22"/>
    <mergeCell ref="D4:D5"/>
    <mergeCell ref="F4:F5"/>
    <mergeCell ref="F8:F18"/>
    <mergeCell ref="F20:F22"/>
    <mergeCell ref="G4:G5"/>
    <mergeCell ref="G20:G22"/>
    <mergeCell ref="H4:H5"/>
    <mergeCell ref="I8:I12"/>
    <mergeCell ref="I13:I18"/>
    <mergeCell ref="I20:I22"/>
    <mergeCell ref="J8:J12"/>
    <mergeCell ref="J13:J18"/>
    <mergeCell ref="J20:J22"/>
  </mergeCells>
  <pageMargins left="0.786805555555556" right="0.708333333333333" top="0.786805555555556" bottom="0.826388888888889" header="0.550694444444444" footer="0.5"/>
  <pageSetup paperSize="8" scale="7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ZSF</dc:creator>
  <cp:lastModifiedBy>谢万燕</cp:lastModifiedBy>
  <dcterms:created xsi:type="dcterms:W3CDTF">2022-09-14T12:35:00Z</dcterms:created>
  <dcterms:modified xsi:type="dcterms:W3CDTF">2024-11-29T14:43:36Z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F56DD857AC5E669028F23B673CFB289A</vt:lpwstr>
  </property>
  <property fmtid="{D5CDD505-2E9C-101B-9397-08002B2CF9AE}" pid="3" name="KSOProductBuildVer">
    <vt:lpwstr>2052-11.8.2.11929</vt:lpwstr>
  </property>
</Properties>
</file>